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4" i="1"/>
  <c r="H18" i="1"/>
  <c r="H33" i="1" l="1"/>
  <c r="H57" i="1" l="1"/>
  <c r="H36" i="1" l="1"/>
  <c r="H32" i="1" l="1"/>
  <c r="H37" i="1" l="1"/>
  <c r="H14" i="1"/>
  <c r="H30" i="1" l="1"/>
  <c r="H51" i="1" l="1"/>
  <c r="H13" i="1" s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<sst xmlns="http://schemas.openxmlformats.org/spreadsheetml/2006/main" count="57" uniqueCount="33">
  <si>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</si>
  <si>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</si>
  <si>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</si>
  <si>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</si>
  <si>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</si>
  <si>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</si>
  <si>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</si>
  <si>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</si>
  <si>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</si>
  <si>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</si>
  <si>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</si>
  <si>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</si>
  <si>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</si>
  <si>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</si>
  <si>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</si>
  <si>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</si>
  <si>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</si>
  <si>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</si>
  <si>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</si>
  <si>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</si>
  <si>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</si>
  <si>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</si>
  <si>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</si>
  <si>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</si>
  <si>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</si>
  <si>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</si>
  <si>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</si>
  <si>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</si>
  <si>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</si>
  <si>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</si>
  <si>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Dana:26.05.2021.</t>
  </si>
  <si>
    <t>Dana 26.05.2021.godine Dom zdravlja Požarevac nije izvršio plaćanje prema dobavljačima:</t>
  </si>
  <si>
    <t>Primljena i neutrošena participacija od 26.05.2021.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</si>
</sst>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7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44342</v>
      </c>
      <c r="H12" s="14">
        <v>1730731.27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44342</v>
      </c>
      <c r="H13" s="2">
        <f>H14+H30-H37-H51</f>
        <v>1724531.5699999994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44342</v>
      </c>
      <c r="H14" s="3">
        <f>H15+H16+H17+H18+H19+H20+H21+H22+H23+H24+H25+H26+H27+H29+H28</f>
        <v>1572655.2699999993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1068667-8888.88-0.2+1068667-1202188.82-22889-526-31212.28-5544.78+1068667-25000-1262675.83-14666.8-13216.67+48260.01-6551.11+57634.4+1066667-31034-1174312.49-7079.66-31320.05-5641.56+1068667-1224745.17-568.18-190.78-25222.19+1228.05-147600+147600-5200</f>
        <v>349783.00999999937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1098916.67-1055355.41+1098916.66-6752</f>
        <v>1135725.92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32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</f>
        <v>87146.34</v>
      </c>
      <c r="I29" s="10"/>
      <c r="J29" s="10"/>
      <c r="K29" s="7"/>
      <c r="L29" s="7"/>
    </row>
    <row r="30" spans="2:12" x14ac:dyDescent="0.25">
      <c r="B30" s="28" t="s">
        <v>23</v>
      </c>
      <c r="C30" s="29"/>
      <c r="D30" s="29"/>
      <c r="E30" s="29"/>
      <c r="F30" s="30"/>
      <c r="G30" s="20">
        <v>44342</v>
      </c>
      <c r="H30" s="3">
        <f>H31+H32+H33+H34+H35+H36</f>
        <v>155512.29999999993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</f>
        <v>66034.139999999927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</f>
        <v>80500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32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</f>
        <v>8978.1600000000035</v>
      </c>
      <c r="I36" s="10"/>
      <c r="J36" s="10"/>
    </row>
    <row r="37" spans="2:13" x14ac:dyDescent="0.25">
      <c r="B37" s="44" t="s">
        <v>24</v>
      </c>
      <c r="C37" s="45"/>
      <c r="D37" s="45"/>
      <c r="E37" s="45"/>
      <c r="F37" s="46"/>
      <c r="G37" s="23">
        <v>44342</v>
      </c>
      <c r="H37" s="4">
        <f>SUM(H38:H50)</f>
        <v>3636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3636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44" t="s">
        <v>25</v>
      </c>
      <c r="C51" s="45"/>
      <c r="D51" s="45"/>
      <c r="E51" s="45"/>
      <c r="F51" s="46"/>
      <c r="G51" s="23">
        <v>44342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47" t="s">
        <v>26</v>
      </c>
      <c r="C57" s="48"/>
      <c r="D57" s="48"/>
      <c r="E57" s="48"/>
      <c r="F57" s="49"/>
      <c r="G57" s="24">
        <v>44342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</f>
        <v>6199.699999999506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41" t="s">
        <v>28</v>
      </c>
      <c r="C59" s="42"/>
      <c r="D59" s="42"/>
      <c r="E59" s="42"/>
      <c r="F59" s="43"/>
      <c r="G59" s="22"/>
      <c r="H59" s="6">
        <f>H14+H30-H37-H51+H57-H58</f>
        <v>1730731.2699999989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2021-05-28T09:44:34Z</dcterms:modified>
  <cp:category/>
  <cp:contentStatus/>
</cp:coreProperties>
</file>